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abril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5" i="2" l="1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<sst xmlns="http://schemas.openxmlformats.org/spreadsheetml/2006/main" count="98" uniqueCount="98">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</sst>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topLeftCell="A58" zoomScale="87" zoomScaleNormal="100" zoomScaleSheetLayoutView="87" workbookViewId="0">
      <selection activeCell="I91" sqref="I91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7" width="16.5703125" bestFit="1" customWidth="1"/>
    <col min="8" max="10" width="16" bestFit="1" customWidth="1"/>
    <col min="16" max="16" width="17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12634029641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583587150.19000006</v>
      </c>
      <c r="G11" s="14">
        <f t="shared" ref="G11" si="3">G12+G18+G28+G38+G47+G54+G64</f>
        <v>787678909.78000009</v>
      </c>
      <c r="H11" s="14">
        <f t="shared" ref="H11" si="4">H12+H18+H28+H38+H47+H54+H64</f>
        <v>0</v>
      </c>
      <c r="I11" s="14">
        <f t="shared" ref="I11" si="5">I12+I18+I28+I38+I47+I54+I64</f>
        <v>0</v>
      </c>
      <c r="J11" s="14">
        <f t="shared" ref="J11" si="6">J12+J18+J28+J38+J47+J54+J64</f>
        <v>0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1870634585.6700001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1207426602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89228890.439999998</v>
      </c>
      <c r="G12" s="15">
        <f t="shared" ref="G12" si="15">SUM(G13:G17)</f>
        <v>77838551.969999999</v>
      </c>
      <c r="H12" s="15">
        <f t="shared" ref="H12" si="16">SUM(H13:H17)</f>
        <v>0</v>
      </c>
      <c r="I12" s="15">
        <f t="shared" ref="I12" si="17">SUM(I13:I17)</f>
        <v>0</v>
      </c>
      <c r="J12" s="15">
        <f>SUM(J13:J17)</f>
        <v>0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321370060.98000002</v>
      </c>
    </row>
    <row r="13" spans="1:16" s="4" customFormat="1" ht="15.75" x14ac:dyDescent="0.25">
      <c r="A13" s="18" t="s">
        <v>2</v>
      </c>
      <c r="B13" s="19">
        <v>894183598</v>
      </c>
      <c r="C13" s="19">
        <v>979183598</v>
      </c>
      <c r="D13" s="19">
        <v>65130783.310000002</v>
      </c>
      <c r="E13" s="19">
        <v>63574466.670000002</v>
      </c>
      <c r="F13" s="19">
        <v>76180980.700000003</v>
      </c>
      <c r="G13" s="19">
        <v>65073727.25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269959957.93000001</v>
      </c>
    </row>
    <row r="14" spans="1:16" s="4" customFormat="1" ht="15.75" x14ac:dyDescent="0.25">
      <c r="A14" s="18" t="s">
        <v>3</v>
      </c>
      <c r="B14" s="19">
        <v>110943976</v>
      </c>
      <c r="C14" s="19">
        <v>110943976</v>
      </c>
      <c r="D14" s="19">
        <v>3055025</v>
      </c>
      <c r="E14" s="19">
        <v>3027025</v>
      </c>
      <c r="F14" s="19">
        <v>3009025</v>
      </c>
      <c r="G14" s="19">
        <v>2984025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12075100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117299028</v>
      </c>
      <c r="D17" s="19">
        <v>9878196.0800000001</v>
      </c>
      <c r="E17" s="19">
        <v>9637122.5099999998</v>
      </c>
      <c r="F17" s="19">
        <v>10038884.74</v>
      </c>
      <c r="G17" s="19">
        <v>9780799.7200000007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39335003.049999997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2649940834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363056985.37</v>
      </c>
      <c r="G18" s="15">
        <f t="shared" ref="G18" si="27">SUM(G19:G27)</f>
        <v>204344325.5</v>
      </c>
      <c r="H18" s="15">
        <f t="shared" ref="H18" si="28">SUM(H19:H27)</f>
        <v>0</v>
      </c>
      <c r="I18" s="15">
        <f t="shared" ref="I18" si="29">SUM(I19:I27)</f>
        <v>0</v>
      </c>
      <c r="J18" s="15">
        <f>SUM(J19:J27)</f>
        <v>0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839820919.1400001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46479320.219999999</v>
      </c>
      <c r="G19" s="19">
        <v>84980460.459999993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228447272.70999998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363216.02</v>
      </c>
      <c r="G20" s="19">
        <v>1004763.78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1367979.8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7000000</v>
      </c>
      <c r="D22" s="19">
        <v>0</v>
      </c>
      <c r="E22" s="19">
        <v>0</v>
      </c>
      <c r="F22" s="19">
        <v>29770.01</v>
      </c>
      <c r="G22" s="19">
        <v>323314.09000000003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353084.10000000003</v>
      </c>
    </row>
    <row r="23" spans="1:16" s="4" customFormat="1" ht="15.75" x14ac:dyDescent="0.25">
      <c r="A23" s="18" t="s">
        <v>12</v>
      </c>
      <c r="B23" s="19">
        <v>12500000</v>
      </c>
      <c r="C23" s="19">
        <v>18500000</v>
      </c>
      <c r="D23" s="19">
        <v>0</v>
      </c>
      <c r="E23" s="19">
        <v>0</v>
      </c>
      <c r="F23" s="19">
        <v>3841308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3841308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173750106.37</v>
      </c>
    </row>
    <row r="25" spans="1:16" s="4" customFormat="1" ht="15.75" x14ac:dyDescent="0.25">
      <c r="A25" s="18" t="s">
        <v>14</v>
      </c>
      <c r="B25" s="19">
        <v>1100000000</v>
      </c>
      <c r="C25" s="19">
        <v>1108500000</v>
      </c>
      <c r="D25" s="19">
        <v>0</v>
      </c>
      <c r="E25" s="19">
        <v>0</v>
      </c>
      <c r="F25" s="19">
        <v>222718518.52000001</v>
      </c>
      <c r="G25" s="19">
        <v>101228930.45999999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323947448.98000002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698540834</v>
      </c>
      <c r="D26" s="19">
        <v>0</v>
      </c>
      <c r="E26" s="19">
        <v>1682009.87</v>
      </c>
      <c r="F26" s="19">
        <v>89624852.599999994</v>
      </c>
      <c r="G26" s="19">
        <v>16806856.710000001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108113719.18000001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0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125000000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14073391.300000001</v>
      </c>
      <c r="G28" s="15">
        <f t="shared" ref="G28" si="38">SUM(G29:G37)</f>
        <v>9789845.4800000004</v>
      </c>
      <c r="H28" s="15">
        <f t="shared" ref="H28" si="39">SUM(H29:H37)</f>
        <v>0</v>
      </c>
      <c r="I28" s="15">
        <f t="shared" ref="I28" si="40">SUM(I29:I37)</f>
        <v>0</v>
      </c>
      <c r="J28" s="15">
        <f>SUM(J29:J37)</f>
        <v>0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37614283.049999997</v>
      </c>
    </row>
    <row r="29" spans="1:16" s="4" customFormat="1" ht="15.75" x14ac:dyDescent="0.25">
      <c r="A29" s="18" t="s">
        <v>18</v>
      </c>
      <c r="B29" s="19">
        <v>3000000</v>
      </c>
      <c r="C29" s="19">
        <v>3000000</v>
      </c>
      <c r="D29" s="19">
        <v>0</v>
      </c>
      <c r="E29" s="19">
        <v>328317.12</v>
      </c>
      <c r="F29" s="19">
        <v>306274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634591.12</v>
      </c>
    </row>
    <row r="30" spans="1:16" s="4" customFormat="1" ht="15.75" x14ac:dyDescent="0.25">
      <c r="A30" s="18" t="s">
        <v>19</v>
      </c>
      <c r="B30" s="19">
        <v>2000000</v>
      </c>
      <c r="C30" s="19">
        <v>2000000</v>
      </c>
      <c r="D30" s="19">
        <v>0</v>
      </c>
      <c r="E30" s="19">
        <v>0</v>
      </c>
      <c r="F30" s="19">
        <v>44922.6</v>
      </c>
      <c r="G30" s="19">
        <v>54280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99202.6</v>
      </c>
    </row>
    <row r="31" spans="1:16" s="4" customFormat="1" ht="15.75" x14ac:dyDescent="0.25">
      <c r="A31" s="18" t="s">
        <v>20</v>
      </c>
      <c r="B31" s="19">
        <v>21000000</v>
      </c>
      <c r="C31" s="19">
        <v>38500000</v>
      </c>
      <c r="D31" s="19">
        <v>0</v>
      </c>
      <c r="E31" s="19">
        <v>2195706.2400000002</v>
      </c>
      <c r="F31" s="19">
        <v>2195706.2400000002</v>
      </c>
      <c r="G31" s="19">
        <v>165967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4557379.4800000004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4971592.3600000003</v>
      </c>
      <c r="G33" s="19">
        <v>4498431.51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18585368.060000002</v>
      </c>
    </row>
    <row r="34" spans="1:16" s="4" customFormat="1" ht="15.75" x14ac:dyDescent="0.25">
      <c r="A34" s="18" t="s">
        <v>23</v>
      </c>
      <c r="B34" s="19">
        <v>4500000</v>
      </c>
      <c r="C34" s="19">
        <v>4500000</v>
      </c>
      <c r="D34" s="19">
        <v>0</v>
      </c>
      <c r="E34" s="19">
        <v>0</v>
      </c>
      <c r="F34" s="19">
        <v>24780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24780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5543802</v>
      </c>
      <c r="G35" s="19">
        <v>2232562.5499999998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8136021.4699999997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30500000</v>
      </c>
      <c r="D37" s="19">
        <v>0</v>
      </c>
      <c r="E37" s="19">
        <v>1752021.8</v>
      </c>
      <c r="F37" s="19">
        <v>986314.1</v>
      </c>
      <c r="G37" s="19">
        <v>2838604.42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5576940.3200000003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4230913942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49168354.560000002</v>
      </c>
      <c r="H54" s="15">
        <f t="shared" ref="H54" si="73">SUM(H55:H63)</f>
        <v>0</v>
      </c>
      <c r="I54" s="15">
        <f t="shared" ref="I54" si="74">SUM(I55:I63)</f>
        <v>0</v>
      </c>
      <c r="J54" s="15">
        <f>SUM(J55:J63)</f>
        <v>0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73790425.340000004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0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38570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38570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1486441943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974680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974680</v>
      </c>
    </row>
    <row r="60" spans="1:16" s="4" customFormat="1" ht="15.75" x14ac:dyDescent="0.25">
      <c r="A60" s="18" t="s">
        <v>49</v>
      </c>
      <c r="B60" s="19">
        <v>3000000</v>
      </c>
      <c r="C60" s="19">
        <v>3000000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v>2708471999</v>
      </c>
      <c r="D63" s="19">
        <v>0</v>
      </c>
      <c r="E63" s="19">
        <v>24622070.780000001</v>
      </c>
      <c r="F63" s="19">
        <v>0</v>
      </c>
      <c r="G63" s="19">
        <v>48155104.560000002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72777175.340000004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4418248263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117227883.08</v>
      </c>
      <c r="G64" s="15">
        <f t="shared" ref="G64" si="83">SUM(G65:G68)</f>
        <v>446537832.27000004</v>
      </c>
      <c r="H64" s="15">
        <f t="shared" ref="H64" si="84">SUM(H65:H68)</f>
        <v>0</v>
      </c>
      <c r="I64" s="15">
        <f t="shared" ref="I64" si="85">SUM(I65:I68)</f>
        <v>0</v>
      </c>
      <c r="J64" s="15">
        <f>SUM(J65:J68)</f>
        <v>0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597773921.56000006</v>
      </c>
    </row>
    <row r="65" spans="1:16" s="4" customFormat="1" ht="15.75" x14ac:dyDescent="0.25">
      <c r="A65" s="18" t="s">
        <v>54</v>
      </c>
      <c r="B65" s="19">
        <v>8000000</v>
      </c>
      <c r="C65" s="19">
        <v>53000000</v>
      </c>
      <c r="D65" s="19">
        <v>0</v>
      </c>
      <c r="E65" s="19">
        <v>0</v>
      </c>
      <c r="F65" s="19">
        <v>0</v>
      </c>
      <c r="G65" s="19">
        <v>2100837.73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2100837.73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4365248263</v>
      </c>
      <c r="D66" s="19">
        <v>34008206.210000001</v>
      </c>
      <c r="E66" s="19">
        <v>0</v>
      </c>
      <c r="F66" s="19">
        <v>117227883.08</v>
      </c>
      <c r="G66" s="19">
        <v>444436994.54000002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595673083.83000004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12634029641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583587150.19000006</v>
      </c>
      <c r="G85" s="22">
        <f t="shared" si="161"/>
        <v>787678909.78000009</v>
      </c>
      <c r="H85" s="22">
        <f t="shared" si="161"/>
        <v>0</v>
      </c>
      <c r="I85" s="22">
        <f t="shared" si="161"/>
        <v>0</v>
      </c>
      <c r="J85" s="22">
        <f t="shared" ref="J85:O85" si="162">J11+J76</f>
        <v>0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1870634585.6700001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25" right="0.25" top="0.25" bottom="0.25" header="0" footer="0"/>
  <pageSetup paperSize="5" scale="50" fitToWidth="0" fitToHeight="0" orientation="landscape" horizontalDpi="360" verticalDpi="360" r:id="rId1"/>
  <headerFooter>
    <oddFooter>&amp;R&amp;P/&amp;N
&amp;D</oddFooter>
  </headerFooter>
  <rowBreaks count="1" manualBreakCount="1">
    <brk id="70" max="15" man="1"/>
  </rowBreaks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2022-05-03T14:28:01Z</cp:lastPrinted>
  <dcterms:created xsi:type="dcterms:W3CDTF">2021-07-29T18:58:50Z</dcterms:created>
  <dcterms:modified xsi:type="dcterms:W3CDTF">2022-05-03T14:30:55Z</dcterms:modified>
</cp:coreProperties>
</file>